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3"/>
  </bookViews>
  <sheets>
    <sheet name="NNDPWJO" sheetId="1" state="hidden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<sst xmlns="http://schemas.openxmlformats.org/spreadsheetml/2006/main" count="90" uniqueCount="55">
  <si>
    <t>山东体育学院各系部奖助学金名额分配计划明细</t>
  </si>
  <si>
    <t>按困难学生比例</t>
  </si>
  <si>
    <t>项目</t>
  </si>
  <si>
    <t>学生总数</t>
  </si>
  <si>
    <t>不计新生</t>
  </si>
  <si>
    <t>新生数</t>
  </si>
  <si>
    <t>经济困难生数</t>
  </si>
  <si>
    <t>困难生比例</t>
  </si>
  <si>
    <t>困难生
占院比例</t>
  </si>
  <si>
    <t>学生占院比例</t>
  </si>
  <si>
    <t>省政府
奖学金</t>
  </si>
  <si>
    <t>省政府
励志奖学金</t>
  </si>
  <si>
    <t>国家
励志奖学金</t>
  </si>
  <si>
    <t>国家助学金</t>
  </si>
  <si>
    <t>研究生
学业奖学金</t>
  </si>
  <si>
    <t>研究生
国家助学金</t>
  </si>
  <si>
    <t>总数</t>
  </si>
  <si>
    <t>273人</t>
  </si>
  <si>
    <t>竞技体育与体育教育学院</t>
  </si>
  <si>
    <t>武术学院</t>
  </si>
  <si>
    <t>体育社会科学学院</t>
  </si>
  <si>
    <t>体育传媒与信息技术学院</t>
  </si>
  <si>
    <t>运动与健康学院</t>
  </si>
  <si>
    <t>体育艺术学院</t>
  </si>
  <si>
    <t>国家两院</t>
  </si>
  <si>
    <t>研究生教育学院</t>
  </si>
  <si>
    <t>合计：</t>
  </si>
  <si>
    <t>4</t>
  </si>
  <si>
    <t>79万元</t>
  </si>
  <si>
    <t>108万元</t>
  </si>
  <si>
    <t>（6000元/人）</t>
  </si>
  <si>
    <t>（5000元/人）</t>
  </si>
  <si>
    <t>（3000元/人）</t>
  </si>
  <si>
    <t>额度不足由学业奖学金补足</t>
  </si>
  <si>
    <t>山东体育学院各学院奖助学金名额分配计划明细</t>
  </si>
  <si>
    <t>76</t>
  </si>
  <si>
    <t>351</t>
  </si>
  <si>
    <t>18</t>
  </si>
  <si>
    <t>81</t>
  </si>
  <si>
    <t>46</t>
  </si>
  <si>
    <t>216</t>
  </si>
  <si>
    <t>34</t>
  </si>
  <si>
    <t>158</t>
  </si>
  <si>
    <t>44</t>
  </si>
  <si>
    <t>206</t>
  </si>
  <si>
    <t>12</t>
  </si>
  <si>
    <t>57</t>
  </si>
  <si>
    <t>8</t>
  </si>
  <si>
    <t>37</t>
  </si>
  <si>
    <t>238</t>
  </si>
  <si>
    <t>1106</t>
  </si>
  <si>
    <t>66万元</t>
  </si>
  <si>
    <t>81.9万元</t>
  </si>
  <si>
    <t>山东体育学院爱心一日捐名额分配计划明细</t>
  </si>
  <si>
    <t>爱心一日捐名额分配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</si>
</sst>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仿宋"/>
      <family val="3"/>
    </font>
    <font>
      <sz val="15"/>
      <color indexed="8"/>
      <name val="仿宋"/>
      <family val="3"/>
    </font>
    <font>
      <sz val="12"/>
      <color indexed="8"/>
      <name val="仿宋"/>
      <family val="3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9" fontId="4" fillId="0" borderId="10" xfId="25" applyFont="1" applyBorder="1" applyAlignment="1">
      <alignment horizontal="center" vertical="center"/>
    </xf>
    <xf numFmtId="10" fontId="6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J17" sqref="J17"/>
    </sheetView>
  </sheetViews>
  <sheetFormatPr defaultColWidth="9.00390625" defaultRowHeight="13.5"/>
  <cols>
    <col min="1" max="1" width="25.75390625" style="0" customWidth="1"/>
    <col min="2" max="3" width="13.625" style="0" bestFit="1" customWidth="1"/>
    <col min="4" max="4" width="10.375" style="0" bestFit="1" customWidth="1"/>
    <col min="5" max="5" width="20.00390625" style="0" bestFit="1" customWidth="1"/>
    <col min="6" max="6" width="17.625" style="0" bestFit="1" customWidth="1"/>
    <col min="7" max="7" width="13.625" style="0" customWidth="1"/>
    <col min="8" max="8" width="20.00390625" style="0" bestFit="1" customWidth="1"/>
    <col min="9" max="10" width="18.875" style="0" bestFit="1" customWidth="1"/>
    <col min="11" max="12" width="18.875" style="0" customWidth="1"/>
    <col min="13" max="14" width="16.75390625" style="0" bestFit="1" customWidth="1"/>
  </cols>
  <sheetData>
    <row r="1" s="1" customFormat="1" ht="52.5" customHeight="1">
      <c r="A1" s="1" t="s">
        <v>0</v>
      </c>
    </row>
    <row r="2" spans="2:14" ht="18.75">
      <c r="B2" s="12"/>
      <c r="C2" s="12"/>
      <c r="D2" s="12"/>
      <c r="E2" s="12"/>
      <c r="F2" s="12"/>
      <c r="G2" s="12"/>
      <c r="H2" s="12"/>
      <c r="I2" s="12"/>
      <c r="J2" s="12"/>
      <c r="K2" s="12"/>
      <c r="L2" s="25" t="s">
        <v>1</v>
      </c>
      <c r="M2" s="25"/>
      <c r="N2" s="25"/>
    </row>
    <row r="3" spans="1:14" ht="62.25" customHeight="1">
      <c r="A3" s="2" t="s">
        <v>2</v>
      </c>
      <c r="B3" s="13" t="s">
        <v>3</v>
      </c>
      <c r="C3" s="2" t="s">
        <v>4</v>
      </c>
      <c r="D3" s="13" t="s">
        <v>5</v>
      </c>
      <c r="E3" s="2" t="s">
        <v>6</v>
      </c>
      <c r="F3" s="2" t="s">
        <v>7</v>
      </c>
      <c r="G3" s="3" t="s">
        <v>8</v>
      </c>
      <c r="H3" s="14" t="s">
        <v>9</v>
      </c>
      <c r="I3" s="3" t="s">
        <v>10</v>
      </c>
      <c r="J3" s="3" t="s">
        <v>11</v>
      </c>
      <c r="K3" s="3" t="s">
        <v>12</v>
      </c>
      <c r="L3" s="2" t="s">
        <v>13</v>
      </c>
      <c r="M3" s="3" t="s">
        <v>14</v>
      </c>
      <c r="N3" s="3" t="s">
        <v>15</v>
      </c>
    </row>
    <row r="4" spans="1:14" ht="20.25">
      <c r="A4" s="2" t="s">
        <v>16</v>
      </c>
      <c r="B4" s="15">
        <v>8061</v>
      </c>
      <c r="C4" s="15">
        <f>B4-D4</f>
        <v>5868</v>
      </c>
      <c r="D4" s="15">
        <v>2193</v>
      </c>
      <c r="E4" s="16">
        <v>2248</v>
      </c>
      <c r="F4" s="17">
        <f>E4/B4</f>
        <v>0.2788735888847538</v>
      </c>
      <c r="G4" s="18">
        <v>1</v>
      </c>
      <c r="H4" s="19">
        <f>E4/E4</f>
        <v>1</v>
      </c>
      <c r="I4" s="4">
        <v>4</v>
      </c>
      <c r="J4" s="4">
        <v>43</v>
      </c>
      <c r="K4" s="4">
        <v>238</v>
      </c>
      <c r="L4" s="4">
        <v>1106</v>
      </c>
      <c r="N4" s="4" t="s">
        <v>17</v>
      </c>
    </row>
    <row r="5" spans="1:14" ht="20.25">
      <c r="A5" s="5" t="s">
        <v>18</v>
      </c>
      <c r="B5" s="20">
        <v>2482</v>
      </c>
      <c r="C5" s="15">
        <f aca="true" t="shared" si="0" ref="C5:C13">B5-D5</f>
        <v>1765</v>
      </c>
      <c r="D5" s="15">
        <v>717</v>
      </c>
      <c r="E5" s="16">
        <v>713</v>
      </c>
      <c r="F5" s="8">
        <f aca="true" t="shared" si="1" ref="F5:F13">E5/B5%</f>
        <v>28.726833199033038</v>
      </c>
      <c r="G5" s="18">
        <f>E5/E4</f>
        <v>0.31717081850533807</v>
      </c>
      <c r="H5" s="19">
        <f>B5/B4</f>
        <v>0.30790224537898525</v>
      </c>
      <c r="I5" s="4">
        <v>1</v>
      </c>
      <c r="J5" s="4">
        <f>J4*G5</f>
        <v>13.638345195729537</v>
      </c>
      <c r="K5" s="4">
        <f>K4*G5</f>
        <v>75.48665480427046</v>
      </c>
      <c r="L5" s="4">
        <f>L4*G5</f>
        <v>350.7909252669039</v>
      </c>
      <c r="M5" s="8"/>
      <c r="N5" s="8"/>
    </row>
    <row r="6" spans="1:14" ht="20.25">
      <c r="A6" s="5" t="s">
        <v>19</v>
      </c>
      <c r="B6" s="20">
        <v>349</v>
      </c>
      <c r="C6" s="15">
        <f t="shared" si="0"/>
        <v>252</v>
      </c>
      <c r="D6" s="15">
        <v>97</v>
      </c>
      <c r="E6" s="16">
        <v>164</v>
      </c>
      <c r="F6" s="8">
        <f t="shared" si="1"/>
        <v>46.99140401146131</v>
      </c>
      <c r="G6" s="18">
        <f>E6/E4</f>
        <v>0.07295373665480427</v>
      </c>
      <c r="H6" s="19">
        <f>B6/B4</f>
        <v>0.043294876566182854</v>
      </c>
      <c r="I6" s="4">
        <v>0</v>
      </c>
      <c r="J6" s="4">
        <f>J4*G6</f>
        <v>3.1370106761565837</v>
      </c>
      <c r="K6" s="4">
        <f>K4*G6</f>
        <v>17.362989323843415</v>
      </c>
      <c r="L6" s="4">
        <f>L4*G6</f>
        <v>80.68683274021352</v>
      </c>
      <c r="M6" s="8"/>
      <c r="N6" s="8"/>
    </row>
    <row r="7" spans="1:14" ht="20.25">
      <c r="A7" s="6" t="s">
        <v>20</v>
      </c>
      <c r="B7" s="20">
        <v>1606</v>
      </c>
      <c r="C7" s="15">
        <f t="shared" si="0"/>
        <v>1281</v>
      </c>
      <c r="D7" s="15">
        <v>325</v>
      </c>
      <c r="E7" s="16">
        <v>438</v>
      </c>
      <c r="F7" s="8">
        <f t="shared" si="1"/>
        <v>27.272727272727273</v>
      </c>
      <c r="G7" s="18">
        <f>E7/E4</f>
        <v>0.19483985765124556</v>
      </c>
      <c r="H7" s="19">
        <f>B7/B4</f>
        <v>0.19923086465699044</v>
      </c>
      <c r="I7" s="4">
        <v>1</v>
      </c>
      <c r="J7" s="4">
        <f>J4*G7</f>
        <v>8.378113879003559</v>
      </c>
      <c r="K7" s="4">
        <f>K4*G7</f>
        <v>46.37188612099644</v>
      </c>
      <c r="L7" s="4">
        <f>L4*G7</f>
        <v>215.4928825622776</v>
      </c>
      <c r="M7" s="8"/>
      <c r="N7" s="8"/>
    </row>
    <row r="8" spans="1:14" ht="39">
      <c r="A8" s="6" t="s">
        <v>21</v>
      </c>
      <c r="B8" s="20">
        <v>951</v>
      </c>
      <c r="C8" s="15">
        <f t="shared" si="0"/>
        <v>697</v>
      </c>
      <c r="D8" s="15">
        <v>254</v>
      </c>
      <c r="E8" s="16">
        <v>321</v>
      </c>
      <c r="F8" s="8">
        <f t="shared" si="1"/>
        <v>33.753943217665615</v>
      </c>
      <c r="G8" s="18">
        <f>E8/E4</f>
        <v>0.14279359430604982</v>
      </c>
      <c r="H8" s="19">
        <f>B8/B4</f>
        <v>0.11797543729065872</v>
      </c>
      <c r="I8" s="4">
        <v>0</v>
      </c>
      <c r="J8" s="4">
        <f>J4*G8</f>
        <v>6.140124555160142</v>
      </c>
      <c r="K8" s="4">
        <f>K4*G8</f>
        <v>33.98487544483986</v>
      </c>
      <c r="L8" s="4">
        <f>L4*G8</f>
        <v>157.9297153024911</v>
      </c>
      <c r="M8" s="8"/>
      <c r="N8" s="8"/>
    </row>
    <row r="9" spans="1:14" ht="20.25">
      <c r="A9" s="6" t="s">
        <v>22</v>
      </c>
      <c r="B9" s="20">
        <v>1002</v>
      </c>
      <c r="C9" s="15">
        <f t="shared" si="0"/>
        <v>746</v>
      </c>
      <c r="D9" s="15">
        <v>256</v>
      </c>
      <c r="E9" s="16">
        <v>419</v>
      </c>
      <c r="F9" s="8">
        <f t="shared" si="1"/>
        <v>41.81636726546906</v>
      </c>
      <c r="G9" s="18">
        <f>E9/E4</f>
        <v>0.18638790035587188</v>
      </c>
      <c r="H9" s="19">
        <f>B9/B4</f>
        <v>0.1243021957573502</v>
      </c>
      <c r="I9" s="4">
        <v>1</v>
      </c>
      <c r="J9" s="4">
        <f>J4*G9</f>
        <v>8.01467971530249</v>
      </c>
      <c r="K9" s="4">
        <f>K4*G9</f>
        <v>44.36032028469751</v>
      </c>
      <c r="L9" s="4">
        <f>L4*G9</f>
        <v>206.1450177935943</v>
      </c>
      <c r="M9" s="8"/>
      <c r="N9" s="8"/>
    </row>
    <row r="10" spans="1:14" ht="20.25">
      <c r="A10" s="6" t="s">
        <v>23</v>
      </c>
      <c r="B10" s="20">
        <v>698</v>
      </c>
      <c r="C10" s="15">
        <f t="shared" si="0"/>
        <v>533</v>
      </c>
      <c r="D10" s="15">
        <v>165</v>
      </c>
      <c r="E10" s="16">
        <v>117</v>
      </c>
      <c r="F10" s="8">
        <f t="shared" si="1"/>
        <v>16.7621776504298</v>
      </c>
      <c r="G10" s="18">
        <f>E10/E4</f>
        <v>0.05204626334519573</v>
      </c>
      <c r="H10" s="19">
        <f>B10/B4</f>
        <v>0.08658975313236571</v>
      </c>
      <c r="I10" s="4">
        <v>1</v>
      </c>
      <c r="J10" s="4">
        <f>J4*G10</f>
        <v>2.2379893238434163</v>
      </c>
      <c r="K10" s="4">
        <f>K4*G10</f>
        <v>12.387010676156583</v>
      </c>
      <c r="L10" s="4">
        <f>L4*G10</f>
        <v>57.563167259786475</v>
      </c>
      <c r="M10" s="8"/>
      <c r="N10" s="8"/>
    </row>
    <row r="11" spans="1:14" ht="20.25">
      <c r="A11" s="6" t="s">
        <v>24</v>
      </c>
      <c r="B11" s="20">
        <v>568</v>
      </c>
      <c r="C11" s="15">
        <f t="shared" si="0"/>
        <v>370</v>
      </c>
      <c r="D11" s="15">
        <v>198</v>
      </c>
      <c r="E11" s="16">
        <v>76</v>
      </c>
      <c r="F11" s="8">
        <f t="shared" si="1"/>
        <v>13.380281690140846</v>
      </c>
      <c r="G11" s="18">
        <f>E11/E4</f>
        <v>0.033807829181494664</v>
      </c>
      <c r="H11" s="19">
        <f>B11/B4</f>
        <v>0.07046272174668156</v>
      </c>
      <c r="I11" s="4">
        <v>0</v>
      </c>
      <c r="J11" s="4">
        <f>J4*G11</f>
        <v>1.4537366548042705</v>
      </c>
      <c r="K11" s="4">
        <f>K4*G11</f>
        <v>8.04626334519573</v>
      </c>
      <c r="L11" s="4">
        <f>L4*G11</f>
        <v>37.3914590747331</v>
      </c>
      <c r="M11" s="8"/>
      <c r="N11" s="8"/>
    </row>
    <row r="12" spans="1:14" ht="20.25">
      <c r="A12" s="6" t="s">
        <v>25</v>
      </c>
      <c r="B12" s="20">
        <v>405</v>
      </c>
      <c r="C12" s="15">
        <f t="shared" si="0"/>
        <v>224</v>
      </c>
      <c r="D12" s="15">
        <v>181</v>
      </c>
      <c r="E12" s="16"/>
      <c r="F12" s="8"/>
      <c r="G12" s="18"/>
      <c r="H12" s="19">
        <f>B12/B4</f>
        <v>0.05024190547078526</v>
      </c>
      <c r="I12" s="4"/>
      <c r="J12" s="4"/>
      <c r="K12" s="4"/>
      <c r="L12" s="4"/>
      <c r="M12" s="8"/>
      <c r="N12" s="8"/>
    </row>
    <row r="13" spans="1:14" ht="20.25">
      <c r="A13" s="2" t="s">
        <v>26</v>
      </c>
      <c r="B13" s="15">
        <f>SUM(B5:B12)</f>
        <v>8061</v>
      </c>
      <c r="C13" s="15">
        <f t="shared" si="0"/>
        <v>5868</v>
      </c>
      <c r="D13" s="15">
        <f>SUM(D5:D12)</f>
        <v>2193</v>
      </c>
      <c r="E13" s="4">
        <v>2248</v>
      </c>
      <c r="F13" s="4">
        <f t="shared" si="1"/>
        <v>27.887358888475376</v>
      </c>
      <c r="G13" s="21">
        <v>1</v>
      </c>
      <c r="H13" s="19">
        <f>E13/E13</f>
        <v>1</v>
      </c>
      <c r="I13" s="8" t="s">
        <v>27</v>
      </c>
      <c r="J13" s="4">
        <v>43</v>
      </c>
      <c r="K13" s="4">
        <v>238</v>
      </c>
      <c r="L13" s="4">
        <v>1069</v>
      </c>
      <c r="M13" s="4" t="s">
        <v>28</v>
      </c>
      <c r="N13" s="8" t="s">
        <v>29</v>
      </c>
    </row>
    <row r="14" spans="1:14" ht="18.75">
      <c r="A14" s="10"/>
      <c r="B14" s="12"/>
      <c r="C14" s="12"/>
      <c r="D14" s="10"/>
      <c r="E14" s="12"/>
      <c r="F14" s="12"/>
      <c r="G14" s="10"/>
      <c r="H14" s="10"/>
      <c r="I14" s="10" t="s">
        <v>30</v>
      </c>
      <c r="J14" s="10" t="s">
        <v>31</v>
      </c>
      <c r="K14" s="10" t="s">
        <v>31</v>
      </c>
      <c r="L14" s="10" t="s">
        <v>32</v>
      </c>
      <c r="M14" s="10"/>
      <c r="N14" s="10" t="s">
        <v>33</v>
      </c>
    </row>
    <row r="15" ht="13.5">
      <c r="C15" s="22"/>
    </row>
    <row r="16" ht="13.5">
      <c r="C16" s="22"/>
    </row>
    <row r="17" spans="1:12" ht="13.5">
      <c r="A17" s="23"/>
      <c r="B17" s="11"/>
      <c r="C17" s="23"/>
      <c r="D17" s="23"/>
      <c r="E17" s="23"/>
      <c r="F17" s="23"/>
      <c r="G17" s="23"/>
      <c r="H17" s="11"/>
      <c r="I17" s="23"/>
      <c r="J17" s="23"/>
      <c r="K17" s="23"/>
      <c r="L17" s="23"/>
    </row>
    <row r="18" s="11" customFormat="1" ht="13.5"/>
    <row r="19" spans="1:12" s="11" customFormat="1" ht="13.5">
      <c r="A19" s="23"/>
      <c r="C19" s="23"/>
      <c r="D19" s="23"/>
      <c r="E19" s="23"/>
      <c r="F19" s="23"/>
      <c r="G19" s="23"/>
      <c r="H19" s="24"/>
      <c r="I19" s="23"/>
      <c r="J19" s="24"/>
      <c r="K19" s="24"/>
      <c r="L19" s="24"/>
    </row>
    <row r="20" spans="1:12" s="11" customFormat="1" ht="13.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1" customFormat="1" ht="13.5">
      <c r="A21" s="23"/>
      <c r="B21" s="23"/>
      <c r="C21" s="23"/>
      <c r="D21" s="23"/>
      <c r="E21" s="23"/>
      <c r="F21" s="23"/>
      <c r="G21" s="23"/>
      <c r="H21" s="24"/>
      <c r="I21" s="23"/>
      <c r="J21" s="24"/>
      <c r="K21" s="24"/>
      <c r="L21" s="24"/>
    </row>
    <row r="22" spans="1:12" s="11" customFormat="1" ht="13.5">
      <c r="A22" s="23"/>
      <c r="B22" s="23"/>
      <c r="C22" s="23"/>
      <c r="D22" s="23"/>
      <c r="E22" s="23"/>
      <c r="F22" s="23"/>
      <c r="G22" s="23"/>
      <c r="H22" s="24"/>
      <c r="I22" s="23"/>
      <c r="J22" s="24"/>
      <c r="K22" s="24"/>
      <c r="L22" s="24"/>
    </row>
    <row r="23" spans="1:12" s="11" customFormat="1" ht="13.5">
      <c r="A23" s="23"/>
      <c r="B23" s="23"/>
      <c r="C23" s="23"/>
      <c r="D23" s="23"/>
      <c r="E23" s="23"/>
      <c r="F23" s="23"/>
      <c r="G23" s="23"/>
      <c r="H23" s="24"/>
      <c r="I23" s="23"/>
      <c r="J23" s="24"/>
      <c r="K23" s="24"/>
      <c r="L23" s="24"/>
    </row>
    <row r="24" spans="1:12" s="11" customFormat="1" ht="13.5">
      <c r="A24" s="23"/>
      <c r="B24" s="23"/>
      <c r="C24" s="23"/>
      <c r="D24" s="23"/>
      <c r="E24" s="23"/>
      <c r="F24" s="23"/>
      <c r="G24" s="23"/>
      <c r="H24" s="24"/>
      <c r="I24" s="23"/>
      <c r="J24" s="24"/>
      <c r="K24" s="24"/>
      <c r="L24" s="24"/>
    </row>
    <row r="25" spans="1:12" s="11" customFormat="1" ht="13.5">
      <c r="A25" s="23"/>
      <c r="B25" s="23"/>
      <c r="C25" s="23"/>
      <c r="D25" s="23"/>
      <c r="E25" s="23"/>
      <c r="F25" s="23"/>
      <c r="G25" s="23"/>
      <c r="H25" s="24"/>
      <c r="I25" s="23"/>
      <c r="J25" s="24"/>
      <c r="K25" s="24"/>
      <c r="L25" s="24"/>
    </row>
    <row r="26" spans="1:12" s="11" customFormat="1" ht="13.5">
      <c r="A26" s="23"/>
      <c r="B26" s="23"/>
      <c r="C26" s="23"/>
      <c r="D26" s="23"/>
      <c r="E26" s="23"/>
      <c r="F26" s="23"/>
      <c r="G26" s="23"/>
      <c r="H26" s="24"/>
      <c r="I26" s="23"/>
      <c r="J26" s="24"/>
      <c r="K26" s="24"/>
      <c r="L26" s="24"/>
    </row>
    <row r="27" spans="1:12" s="11" customFormat="1" ht="13.5">
      <c r="A27" s="23"/>
      <c r="B27" s="23"/>
      <c r="C27" s="23"/>
      <c r="D27" s="23"/>
      <c r="E27" s="23"/>
      <c r="F27" s="23"/>
      <c r="G27" s="23"/>
      <c r="H27" s="24"/>
      <c r="I27" s="23"/>
      <c r="J27" s="24"/>
      <c r="K27" s="24"/>
      <c r="L27" s="24"/>
    </row>
    <row r="28" spans="1:12" s="11" customFormat="1" ht="13.5">
      <c r="A28" s="23"/>
      <c r="B28" s="23"/>
      <c r="C28" s="23"/>
      <c r="D28" s="23"/>
      <c r="E28" s="23"/>
      <c r="F28" s="23"/>
      <c r="G28" s="23"/>
      <c r="H28" s="24"/>
      <c r="I28" s="23"/>
      <c r="J28" s="24"/>
      <c r="K28" s="24"/>
      <c r="L28" s="24"/>
    </row>
    <row r="29" spans="1:9" s="11" customFormat="1" ht="13.5">
      <c r="A29" s="23"/>
      <c r="B29" s="23"/>
      <c r="C29" s="23"/>
      <c r="D29" s="23"/>
      <c r="E29" s="23"/>
      <c r="F29" s="23"/>
      <c r="G29" s="23"/>
      <c r="I29" s="23"/>
    </row>
    <row r="30" spans="1:9" s="11" customFormat="1" ht="13.5">
      <c r="A30" s="23"/>
      <c r="C30" s="23"/>
      <c r="D30" s="23"/>
      <c r="E30" s="23"/>
      <c r="F30" s="23"/>
      <c r="G30" s="23"/>
      <c r="I30" s="23"/>
    </row>
  </sheetData>
  <sheetProtection/>
  <printOptions/>
  <pageMargins left="0.71" right="0.71" top="0.75" bottom="0.75" header="0.31" footer="0.31"/>
  <pageSetup fitToHeight="1" fitToWidth="1" horizontalDpi="600" verticalDpi="6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9" sqref="C19"/>
    </sheetView>
  </sheetViews>
  <sheetFormatPr defaultColWidth="9.00390625" defaultRowHeight="13.5"/>
  <cols>
    <col min="1" max="1" width="21.375" style="0" customWidth="1"/>
    <col min="2" max="2" width="12.625" style="0" customWidth="1"/>
    <col min="3" max="3" width="15.625" style="0" customWidth="1"/>
    <col min="4" max="4" width="15.875" style="0" customWidth="1"/>
    <col min="5" max="5" width="14.50390625" style="0" customWidth="1"/>
    <col min="6" max="6" width="15.375" style="0" customWidth="1"/>
    <col min="7" max="7" width="15.75390625" style="0" customWidth="1"/>
  </cols>
  <sheetData>
    <row r="1" spans="1:6" ht="31.5">
      <c r="A1" s="1" t="s">
        <v>34</v>
      </c>
      <c r="B1" s="1"/>
      <c r="C1" s="1"/>
      <c r="D1" s="1"/>
      <c r="E1" s="1"/>
      <c r="F1" s="1"/>
    </row>
    <row r="2" spans="1:7" ht="40.5">
      <c r="A2" s="2" t="s">
        <v>2</v>
      </c>
      <c r="B2" s="3" t="s">
        <v>10</v>
      </c>
      <c r="C2" s="3" t="s">
        <v>11</v>
      </c>
      <c r="D2" s="3" t="s">
        <v>12</v>
      </c>
      <c r="E2" s="2" t="s">
        <v>13</v>
      </c>
      <c r="F2" s="3" t="s">
        <v>14</v>
      </c>
      <c r="G2" s="3" t="s">
        <v>15</v>
      </c>
    </row>
    <row r="3" spans="1:7" ht="20.25">
      <c r="A3" s="2" t="s">
        <v>16</v>
      </c>
      <c r="B3" s="4">
        <v>4</v>
      </c>
      <c r="C3" s="4">
        <v>43</v>
      </c>
      <c r="D3" s="4">
        <v>238</v>
      </c>
      <c r="E3" s="4">
        <v>1106</v>
      </c>
      <c r="F3" s="7"/>
      <c r="G3" s="4" t="s">
        <v>17</v>
      </c>
    </row>
    <row r="4" spans="1:7" ht="20.25">
      <c r="A4" s="5" t="s">
        <v>18</v>
      </c>
      <c r="B4" s="4">
        <v>1</v>
      </c>
      <c r="C4" s="4">
        <v>14</v>
      </c>
      <c r="D4" s="8" t="s">
        <v>35</v>
      </c>
      <c r="E4" s="8" t="s">
        <v>36</v>
      </c>
      <c r="F4" s="8"/>
      <c r="G4" s="8"/>
    </row>
    <row r="5" spans="1:7" ht="20.25">
      <c r="A5" s="5" t="s">
        <v>19</v>
      </c>
      <c r="B5" s="4">
        <v>0</v>
      </c>
      <c r="C5" s="4">
        <v>3</v>
      </c>
      <c r="D5" s="8" t="s">
        <v>37</v>
      </c>
      <c r="E5" s="8" t="s">
        <v>38</v>
      </c>
      <c r="F5" s="8"/>
      <c r="G5" s="8"/>
    </row>
    <row r="6" spans="1:7" ht="20.25">
      <c r="A6" s="6" t="s">
        <v>20</v>
      </c>
      <c r="B6" s="4">
        <v>1</v>
      </c>
      <c r="C6" s="4">
        <v>8</v>
      </c>
      <c r="D6" s="8" t="s">
        <v>39</v>
      </c>
      <c r="E6" s="8" t="s">
        <v>40</v>
      </c>
      <c r="F6" s="8"/>
      <c r="G6" s="8"/>
    </row>
    <row r="7" spans="1:7" ht="39">
      <c r="A7" s="6" t="s">
        <v>21</v>
      </c>
      <c r="B7" s="4">
        <v>0</v>
      </c>
      <c r="C7" s="4">
        <v>6</v>
      </c>
      <c r="D7" s="8" t="s">
        <v>41</v>
      </c>
      <c r="E7" s="8" t="s">
        <v>42</v>
      </c>
      <c r="F7" s="8"/>
      <c r="G7" s="8"/>
    </row>
    <row r="8" spans="1:7" ht="20.25">
      <c r="A8" s="6" t="s">
        <v>22</v>
      </c>
      <c r="B8" s="4">
        <v>1</v>
      </c>
      <c r="C8" s="4">
        <v>8</v>
      </c>
      <c r="D8" s="8" t="s">
        <v>43</v>
      </c>
      <c r="E8" s="8" t="s">
        <v>44</v>
      </c>
      <c r="F8" s="8"/>
      <c r="G8" s="8"/>
    </row>
    <row r="9" spans="1:7" ht="20.25">
      <c r="A9" s="6" t="s">
        <v>23</v>
      </c>
      <c r="B9" s="4">
        <v>1</v>
      </c>
      <c r="C9" s="4">
        <v>2</v>
      </c>
      <c r="D9" s="8" t="s">
        <v>45</v>
      </c>
      <c r="E9" s="8" t="s">
        <v>46</v>
      </c>
      <c r="F9" s="8"/>
      <c r="G9" s="8"/>
    </row>
    <row r="10" spans="1:7" ht="20.25">
      <c r="A10" s="6" t="s">
        <v>24</v>
      </c>
      <c r="B10" s="4">
        <v>0</v>
      </c>
      <c r="C10" s="4">
        <v>2</v>
      </c>
      <c r="D10" s="8" t="s">
        <v>47</v>
      </c>
      <c r="E10" s="8" t="s">
        <v>48</v>
      </c>
      <c r="F10" s="8"/>
      <c r="G10" s="8"/>
    </row>
    <row r="11" spans="1:7" ht="20.25">
      <c r="A11" s="6" t="s">
        <v>25</v>
      </c>
      <c r="B11" s="4"/>
      <c r="C11" s="4"/>
      <c r="D11" s="8"/>
      <c r="E11" s="8"/>
      <c r="F11" s="8"/>
      <c r="G11" s="8"/>
    </row>
    <row r="12" spans="1:7" ht="20.25">
      <c r="A12" s="2" t="s">
        <v>26</v>
      </c>
      <c r="B12" s="8" t="s">
        <v>27</v>
      </c>
      <c r="C12" s="4">
        <v>43</v>
      </c>
      <c r="D12" s="9" t="s">
        <v>49</v>
      </c>
      <c r="E12" s="8" t="s">
        <v>50</v>
      </c>
      <c r="F12" s="4" t="s">
        <v>51</v>
      </c>
      <c r="G12" s="8" t="s">
        <v>52</v>
      </c>
    </row>
    <row r="13" spans="2:7" ht="18.75">
      <c r="B13" s="10" t="s">
        <v>30</v>
      </c>
      <c r="C13" s="10" t="s">
        <v>31</v>
      </c>
      <c r="D13" s="10" t="s">
        <v>31</v>
      </c>
      <c r="E13" s="10" t="s">
        <v>32</v>
      </c>
      <c r="F13" s="10"/>
      <c r="G13" s="10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31.125" style="0" customWidth="1"/>
    <col min="2" max="2" width="16.75390625" style="0" bestFit="1" customWidth="1"/>
  </cols>
  <sheetData>
    <row r="1" spans="1:2" ht="31.5">
      <c r="A1" s="1" t="s">
        <v>53</v>
      </c>
      <c r="B1" s="1"/>
    </row>
    <row r="2" spans="1:2" ht="40.5">
      <c r="A2" s="2" t="s">
        <v>2</v>
      </c>
      <c r="B2" s="3" t="s">
        <v>54</v>
      </c>
    </row>
    <row r="3" spans="1:2" ht="20.25">
      <c r="A3" s="2" t="s">
        <v>16</v>
      </c>
      <c r="B3" s="4">
        <v>50</v>
      </c>
    </row>
    <row r="4" spans="1:2" ht="20.25">
      <c r="A4" s="5" t="s">
        <v>18</v>
      </c>
      <c r="B4" s="4">
        <v>16</v>
      </c>
    </row>
    <row r="5" spans="1:2" ht="20.25">
      <c r="A5" s="5" t="s">
        <v>19</v>
      </c>
      <c r="B5" s="4">
        <v>4</v>
      </c>
    </row>
    <row r="6" spans="1:2" ht="20.25">
      <c r="A6" s="6" t="s">
        <v>20</v>
      </c>
      <c r="B6" s="4">
        <v>9</v>
      </c>
    </row>
    <row r="7" spans="1:2" ht="20.25">
      <c r="A7" s="6" t="s">
        <v>21</v>
      </c>
      <c r="B7" s="4">
        <v>7</v>
      </c>
    </row>
    <row r="8" spans="1:2" ht="20.25">
      <c r="A8" s="6" t="s">
        <v>22</v>
      </c>
      <c r="B8" s="4">
        <v>8</v>
      </c>
    </row>
    <row r="9" spans="1:2" ht="20.25">
      <c r="A9" s="6" t="s">
        <v>23</v>
      </c>
      <c r="B9" s="4">
        <v>3</v>
      </c>
    </row>
    <row r="10" spans="1:2" ht="20.25">
      <c r="A10" s="6" t="s">
        <v>24</v>
      </c>
      <c r="B10" s="4">
        <v>2</v>
      </c>
    </row>
    <row r="11" spans="1:2" ht="20.25">
      <c r="A11" s="6" t="s">
        <v>25</v>
      </c>
      <c r="B11" s="4">
        <v>1</v>
      </c>
    </row>
    <row r="12" spans="1:2" ht="20.25">
      <c r="A12" s="2" t="s">
        <v>26</v>
      </c>
      <c r="B12" s="4">
        <v>43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Johnny</cp:lastModifiedBy>
  <cp:lastPrinted>2017-10-17T07:16:22Z</cp:lastPrinted>
  <dcterms:created xsi:type="dcterms:W3CDTF">2011-09-27T00:42:22Z</dcterms:created>
  <dcterms:modified xsi:type="dcterms:W3CDTF">2018-10-15T00:32:19Z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